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hare\5-6-7 созыв сессии\1. СЕССИИ\7 СОЗЫВ\35-я очередная сессия 24.12.2025\Доработанные\440-р (226-нд) Изменения в 161-нд О бюджете ПКГО на 2025-2027\"/>
    </mc:Choice>
  </mc:AlternateContent>
  <bookViews>
    <workbookView xWindow="0" yWindow="0" windowWidth="28800" windowHeight="10536"/>
  </bookViews>
  <sheets>
    <sheet name="18" sheetId="1" r:id="rId1"/>
  </sheets>
  <definedNames>
    <definedName name="_xlnm.Print_Titles" localSheetId="0">'18'!$24:$24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G31" i="1"/>
  <c r="H55" i="1" l="1"/>
  <c r="I55" i="1"/>
  <c r="G55" i="1"/>
  <c r="H60" i="1"/>
  <c r="I60" i="1"/>
  <c r="G60" i="1"/>
  <c r="H71" i="1"/>
  <c r="I71" i="1"/>
  <c r="I53" i="1" s="1"/>
  <c r="I74" i="1" s="1"/>
  <c r="G71" i="1"/>
  <c r="G72" i="1"/>
  <c r="G69" i="1"/>
  <c r="H31" i="1"/>
  <c r="I31" i="1"/>
  <c r="H26" i="1"/>
  <c r="I26" i="1"/>
  <c r="I42" i="1" s="1"/>
  <c r="G26" i="1"/>
  <c r="G42" i="1" s="1"/>
  <c r="G53" i="1" l="1"/>
  <c r="G74" i="1" s="1"/>
  <c r="G54" i="1" s="1"/>
  <c r="H42" i="1"/>
  <c r="H53" i="1"/>
  <c r="H74" i="1" s="1"/>
  <c r="I54" i="1"/>
  <c r="I72" i="1"/>
  <c r="H72" i="1"/>
  <c r="G63" i="1"/>
  <c r="H58" i="1"/>
  <c r="I58" i="1"/>
  <c r="G58" i="1"/>
  <c r="H56" i="1"/>
  <c r="I56" i="1"/>
  <c r="G56" i="1"/>
  <c r="H54" i="1" l="1"/>
</calcChain>
</file>

<file path=xl/sharedStrings.xml><?xml version="1.0" encoding="utf-8"?>
<sst xmlns="http://schemas.openxmlformats.org/spreadsheetml/2006/main" count="186" uniqueCount="110">
  <si>
    <t>ИТОГО РАСХОДОВ:</t>
  </si>
  <si>
    <t>000</t>
  </si>
  <si>
    <t/>
  </si>
  <si>
    <t>244</t>
  </si>
  <si>
    <t>065И89Д050</t>
  </si>
  <si>
    <t>Прочая закупка товаров, работ и услуг</t>
  </si>
  <si>
    <t>414</t>
  </si>
  <si>
    <t>0650ЛL5050</t>
  </si>
  <si>
    <t>Бюджетные инвестиции в объекты капитального строительства государственной (муниципальной) собственности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</si>
  <si>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</si>
  <si>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0650Л9Д030</t>
  </si>
  <si>
    <t>Расходы за счет средств краевого бюджета, направленных на проектирование, строительство и реконструкцию автомобильных дорог местного значения (Государственная программа Камчатского края «Развитие транспортной системы в Камчатском крае»)</t>
  </si>
  <si>
    <t>0619Д9Д010</t>
  </si>
  <si>
    <t>Содержание автомобильных дорог общего пользования местного значения за счет средств муниципального дорожного фонда</t>
  </si>
  <si>
    <t>061029Д210</t>
  </si>
  <si>
    <t>Расходы за счет средств краевого бюджета, направленных на капитальный ремонт, ремонт автомобильных дорог и дворовых территорий многоквартирных домов и проездов к ним (в том числе устройство систем водоотвода, освещения, разработка проектной документации) (Государственная программа Камчатского края «Развитие транспортной системы в Камчатском крае»)</t>
  </si>
  <si>
    <t>Дорожное хозяйство (дорожные фонды)</t>
  </si>
  <si>
    <t>Вид расходов</t>
  </si>
  <si>
    <t>Целевая статья</t>
  </si>
  <si>
    <t>Раздел, Подраздел</t>
  </si>
  <si>
    <t>Код мин-ва, ведомства</t>
  </si>
  <si>
    <t>Плановые назначения на 2027 год</t>
  </si>
  <si>
    <t>Плановые назначения на 2026 год</t>
  </si>
  <si>
    <t>Плановые назначения на 2025 год</t>
  </si>
  <si>
    <t xml:space="preserve">Код бюджетной классификации </t>
  </si>
  <si>
    <t>Наименование</t>
  </si>
  <si>
    <t>ИТОГО ДОХОДОВ:</t>
  </si>
  <si>
    <t>00000</t>
  </si>
  <si>
    <t>04 8672 150</t>
  </si>
  <si>
    <t>49999</t>
  </si>
  <si>
    <t>202</t>
  </si>
  <si>
    <t>907</t>
  </si>
  <si>
    <t>04 8572 150</t>
  </si>
  <si>
    <t>29999</t>
  </si>
  <si>
    <t>04 8541 150</t>
  </si>
  <si>
    <t>25505</t>
  </si>
  <si>
    <t>04 8521 150</t>
  </si>
  <si>
    <t>04 8511 150</t>
  </si>
  <si>
    <t>20077</t>
  </si>
  <si>
    <t>04 8582 150</t>
  </si>
  <si>
    <t>04 7522 150</t>
  </si>
  <si>
    <t>00 0000 000</t>
  </si>
  <si>
    <t>200</t>
  </si>
  <si>
    <t>БЕЗВОЗМЕЗДНЫЕ ПОСТУПЛЕНИЯ</t>
  </si>
  <si>
    <t>01 0000 110</t>
  </si>
  <si>
    <t>02261</t>
  </si>
  <si>
    <t>103</t>
  </si>
  <si>
    <t>182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</si>
  <si>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</si>
  <si>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</si>
  <si>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</si>
  <si>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</si>
  <si>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</si>
  <si>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</si>
  <si>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</si>
  <si>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</si>
  <si>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НАЛОГОВЫЕ И НЕНАЛОГОВЫЕ ДОХОДЫ</t>
  </si>
  <si>
    <t>Элемент, группа подвида, аналитическая группа</t>
  </si>
  <si>
    <t>Статья и подстатья</t>
  </si>
  <si>
    <t>Группа, подгруппа</t>
  </si>
  <si>
    <t>Администратор</t>
  </si>
  <si>
    <t>Коды классификации доходов</t>
  </si>
  <si>
    <t>Наименование показателей</t>
  </si>
  <si>
    <t>к Решению Городской Думы</t>
  </si>
  <si>
    <t>Петропавловск-Камчатского городского округа</t>
  </si>
  <si>
    <t>«О внесении изменений в Решение Городской Думы</t>
  </si>
  <si>
    <t>от 28.11.2024 № 161-нд</t>
  </si>
  <si>
    <t xml:space="preserve">«О бюджете Петропавловск-Камчатского городского округа </t>
  </si>
  <si>
    <t>на 2025 год и плановый период 2026-2027 годов»</t>
  </si>
  <si>
    <t>«Приложение 18</t>
  </si>
  <si>
    <t>Распределение бюджетных ассигнований муниципального дорожного фонда Петропавловск-Камчатского городского округа на 2025 год и плановый период 2026-2027 годов</t>
  </si>
  <si>
    <t>тыс. рублей</t>
  </si>
  <si>
    <t>№</t>
  </si>
  <si>
    <t>1.</t>
  </si>
  <si>
    <t>1.1</t>
  </si>
  <si>
    <t>ДОХОДЫ</t>
  </si>
  <si>
    <t>1.2</t>
  </si>
  <si>
    <t>1</t>
  </si>
  <si>
    <t>2.</t>
  </si>
  <si>
    <t>РАСХОДЫ</t>
  </si>
  <si>
    <t>2.1</t>
  </si>
  <si>
    <t>Управление дорожного хозяйства, транспорта и благоустройства администрации Петропавловск-Камчатского городского округа - муниципальное учреждение</t>
  </si>
  <si>
    <t>За счет средств федерального бюджета</t>
  </si>
  <si>
    <t>За счет средств краевого бюджета</t>
  </si>
  <si>
    <t>За счет средств местного бюджета</t>
  </si>
  <si>
    <t xml:space="preserve">Статья </t>
  </si>
  <si>
    <t xml:space="preserve">Вид </t>
  </si>
  <si>
    <t>ИСТОЧНИКИ</t>
  </si>
  <si>
    <t>Изменение остатков средств на счетах по учету средств бюджетов</t>
  </si>
  <si>
    <t>0105</t>
  </si>
  <si>
    <t>000000</t>
  </si>
  <si>
    <t>0000000</t>
  </si>
  <si>
    <t>ИТОГО ИСТОЧНИКОВ:</t>
  </si>
  <si>
    <t>3</t>
  </si>
  <si>
    <t>3.1</t>
  </si>
  <si>
    <t>»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</si>
  <si>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Строительство примыкания к автомобильной дороге по ул. Ломоносова от микрорайона «Северный» (расходы дорожного фонда за счет средств федерального и краевого бюджетов)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</si>
  <si>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Строительство примыкания к автомобильной дороге по проспекту Содружества от микрорайона «Северный» (расходы дорожного фонда за счет средств федерального и краевого бюджетов)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</si>
  <si>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Система ливневой канализации по проспекту Содружества и ул. Кавказская (расходы дорожного фонда за счет средств федерального и краевого бюджетов)</t>
  </si>
  <si>
    <t>Финансовое обеспечение дорожной деятельности (Иные межбюджетные трансферты на проведение работ по капитальному ремонту, ремонту автомобильных дорог Петропавловск-Камчатской городской агломерации)</t>
  </si>
  <si>
    <t>06102L5050</t>
  </si>
  <si>
    <t>Субсидии на реализацию государственной программы Камчатского края «Развитие транспортной системы в Камчатском крае». Комплексы процессных мероприятий. Комплекс процессных мероприятий «Капитальный ремонт, ремонт, содержание автомобильных дорог общего пользования регионального, межмуниципального и местного значения».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округа. Капитальный ремонт, ремонт, содержание автомобильных дорог общего пользования местного значения в Камчатском крае (Мероприятие 5) (расходы дорожного фонда за счет средств федерального и краевого бюджетов, за счет средств краевого бюджета)</t>
  </si>
  <si>
    <t>Субсидии на реализацию государственной программы Камчатского края «Развитие транспортной системы в Камчатском крае». Комплексы процессных мероприятий. Комплекс процессных мероприятий «Капитальный ремонт, ремонт, содержание автомобильных дорог общего пользования регионального, межмуниципального и местного значения». Субсидии местным бюджетам на капитальный ремонт, ремонт автомобильных дорог и дворовых территорий многоквартирных домов и проездов к ним (в том числе устройство систем водоотвода, освещения, разработка проектной документации) (расходы дорожного фонда за счет средств краевого бюджета)</t>
  </si>
  <si>
    <t>Межбюджетные трансферты на реализацию государственной программы Камчатского края «Развитие транспортной системы в Камчатском крае». Региональные проекты, направленные на достижение целей, показателей и решение задач национального проекта. Региональный проект «Региональная и местная дорожная сеть». Иные межбюджетные трансферты на проведение работ по капитальному ремонту, ремонту автомобильных дорог Петропавловск-Камчатской городской агломерации (расходы дорожного фонда за счет средств краевого бюджета)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</si>
  <si>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Дорога местного значения от ул. Приморская до территории ООО «Свободный порт Камчатка» (расходы дорожного фонда за счет средств краевого бюджета)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</si>
  <si>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Субсидии местным бюджетам на проектирование, строительство и реконструкцию автомобильных дорог местного значения. Строительство (в том числе проектные работы) объездной дороги от Петропавловского шоссе до жилого района «Северо-Восток», 1 этап - от Петропавловского шоссе до ул. Солнечной в г. Петропавловске-Камчатском (расходы дорожного фонда за счет средств краевого бюджета)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</si>
  <si>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 и местного значения». Субсидии местным бюджетам на проектирование, строительство и реконструкцию автомобильных дорог местного значения. 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Королева (расходы дорожного фонда за счет средств краевого бюджета)</t>
  </si>
  <si>
    <t>Приложение 18</t>
  </si>
  <si>
    <t>Субсидии на реализацию государственной программы Камчатского края «Развитие транспортной системы в Камчатском крае». Региональные проекты. Региональный проект «Проектирование, строительство и реконструкция автомобильных дорог регионального, межмуниципального и местного значения». Субсидии местным бюджетам на проектирование, строительство и реконструкцию автомобильных дорог местного значения. Реконструкция участка автомобильной дороги км 1,000 - км 1,300 по ул. Ленинградская с транспортной развязкой на пересечении улиц Набережная и Максутова (в том числе проектные работы)  (расходы дорожного фонда за счет средств краевого бюджета)</t>
  </si>
  <si>
    <t>от 24.12.2025 № 226-нд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</si>
</sst>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000;[Red]\-#,##0.00000;0.00000"/>
    <numFmt numFmtId="165" formatCode="#,###,##0.00000;[Red]\-#,###,##0.00000;0.00000"/>
    <numFmt numFmtId="166" formatCode="#,###,##0.00000;[Red]\-#,###,##0.00000;0.0000"/>
    <numFmt numFmtId="167" formatCode="000;[Red]\-000;000"/>
    <numFmt numFmtId="168" formatCode="0000000000"/>
    <numFmt numFmtId="169" formatCode="0000;[Red]\-0000;"/>
    <numFmt numFmtId="170" formatCode="00\ 0000\ 000"/>
    <numFmt numFmtId="171" formatCode="_-* #,##0.00_р_._-;\-* #,##0.00_р_._-;_-* &quot;-&quot;??_р_._-;_-@_-"/>
    <numFmt numFmtId="172" formatCode="#,##0.00000"/>
    <numFmt numFmtId="173" formatCode="#,##0.00000_ ;[Red]\-#,##0.00000\ "/>
  </numFmts>
  <fonts count="11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5" fillId="0" borderId="0"/>
    <xf numFmtId="0" fontId="6" fillId="0" borderId="0"/>
    <xf numFmtId="171" fontId="6" fillId="0" borderId="0" applyFont="0" applyFill="0" applyBorder="0" applyAlignment="0" applyProtection="0"/>
    <xf numFmtId="0" fontId="5" fillId="0" borderId="0"/>
    <xf numFmtId="0" fontId="5" fillId="0" borderId="0"/>
  </cellStyleXfs>
  <cellXfs count="115">
    <xf numFmtId="0" fontId="0" fillId="0" borderId="0" xfId="0"/>
    <xf numFmtId="165" fontId="2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166" fontId="4" fillId="0" borderId="2" xfId="0" applyNumberFormat="1" applyFont="1" applyFill="1" applyBorder="1" applyAlignment="1" applyProtection="1">
      <protection hidden="1"/>
    </xf>
    <xf numFmtId="0" fontId="5" fillId="0" borderId="0" xfId="1" applyFill="1"/>
    <xf numFmtId="0" fontId="5" fillId="0" borderId="0" xfId="1" applyNumberFormat="1" applyFont="1" applyFill="1" applyAlignment="1" applyProtection="1">
      <alignment horizontal="right" wrapText="1"/>
      <protection hidden="1"/>
    </xf>
    <xf numFmtId="164" fontId="10" fillId="0" borderId="6" xfId="4" applyNumberFormat="1" applyFont="1" applyFill="1" applyBorder="1" applyAlignment="1" applyProtection="1">
      <alignment wrapText="1"/>
      <protection hidden="1"/>
    </xf>
    <xf numFmtId="167" fontId="10" fillId="0" borderId="6" xfId="0" applyNumberFormat="1" applyFont="1" applyFill="1" applyBorder="1" applyAlignment="1" applyProtection="1">
      <protection hidden="1"/>
    </xf>
    <xf numFmtId="169" fontId="10" fillId="0" borderId="6" xfId="0" applyNumberFormat="1" applyFont="1" applyFill="1" applyBorder="1" applyAlignment="1" applyProtection="1">
      <alignment wrapText="1"/>
      <protection hidden="1"/>
    </xf>
    <xf numFmtId="168" fontId="10" fillId="0" borderId="6" xfId="0" applyNumberFormat="1" applyFont="1" applyFill="1" applyBorder="1" applyAlignment="1" applyProtection="1">
      <alignment horizontal="right"/>
      <protection hidden="1"/>
    </xf>
    <xf numFmtId="167" fontId="10" fillId="0" borderId="6" xfId="0" applyNumberFormat="1" applyFont="1" applyFill="1" applyBorder="1" applyAlignment="1" applyProtection="1">
      <alignment horizontal="right"/>
      <protection hidden="1"/>
    </xf>
    <xf numFmtId="49" fontId="10" fillId="0" borderId="1" xfId="4" applyNumberFormat="1" applyFont="1" applyFill="1" applyBorder="1" applyAlignment="1" applyProtection="1">
      <alignment horizontal="center" vertical="center"/>
      <protection hidden="1"/>
    </xf>
    <xf numFmtId="166" fontId="10" fillId="0" borderId="1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alignment horizontal="left" wrapText="1"/>
      <protection hidden="1"/>
    </xf>
    <xf numFmtId="0" fontId="2" fillId="0" borderId="1" xfId="0" applyNumberFormat="1" applyFont="1" applyFill="1" applyBorder="1" applyAlignment="1" applyProtection="1">
      <alignment horizontal="left" wrapText="1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right" wrapText="1"/>
      <protection hidden="1"/>
    </xf>
    <xf numFmtId="166" fontId="10" fillId="0" borderId="6" xfId="0" applyNumberFormat="1" applyFont="1" applyFill="1" applyBorder="1" applyAlignment="1" applyProtection="1">
      <protection hidden="1"/>
    </xf>
    <xf numFmtId="167" fontId="4" fillId="0" borderId="6" xfId="0" applyNumberFormat="1" applyFont="1" applyFill="1" applyBorder="1" applyAlignment="1" applyProtection="1">
      <protection hidden="1"/>
    </xf>
    <xf numFmtId="168" fontId="4" fillId="0" borderId="6" xfId="0" applyNumberFormat="1" applyFont="1" applyFill="1" applyBorder="1" applyAlignment="1" applyProtection="1">
      <alignment horizontal="right"/>
      <protection hidden="1"/>
    </xf>
    <xf numFmtId="167" fontId="4" fillId="0" borderId="6" xfId="0" applyNumberFormat="1" applyFont="1" applyFill="1" applyBorder="1" applyAlignment="1" applyProtection="1">
      <alignment horizontal="right"/>
      <protection hidden="1"/>
    </xf>
    <xf numFmtId="166" fontId="4" fillId="0" borderId="6" xfId="0" applyNumberFormat="1" applyFont="1" applyFill="1" applyBorder="1" applyAlignment="1" applyProtection="1">
      <protection hidden="1"/>
    </xf>
    <xf numFmtId="164" fontId="10" fillId="0" borderId="6" xfId="0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0" fontId="7" fillId="0" borderId="1" xfId="4" applyNumberFormat="1" applyFont="1" applyFill="1" applyBorder="1" applyAlignment="1" applyProtection="1">
      <alignment horizontal="left" vertical="center" wrapText="1"/>
      <protection hidden="1"/>
    </xf>
    <xf numFmtId="49" fontId="7" fillId="0" borderId="1" xfId="4" applyNumberFormat="1" applyFont="1" applyFill="1" applyBorder="1" applyAlignment="1" applyProtection="1">
      <alignment horizontal="center" vertical="center"/>
      <protection hidden="1"/>
    </xf>
    <xf numFmtId="172" fontId="7" fillId="0" borderId="1" xfId="4" applyNumberFormat="1" applyFont="1" applyFill="1" applyBorder="1" applyAlignment="1" applyProtection="1">
      <alignment horizontal="right" vertical="center"/>
      <protection hidden="1"/>
    </xf>
    <xf numFmtId="166" fontId="7" fillId="0" borderId="2" xfId="0" applyNumberFormat="1" applyFont="1" applyFill="1" applyBorder="1" applyAlignment="1" applyProtection="1">
      <protection hidden="1"/>
    </xf>
    <xf numFmtId="0" fontId="0" fillId="0" borderId="5" xfId="0" applyFill="1" applyBorder="1"/>
    <xf numFmtId="0" fontId="0" fillId="0" borderId="1" xfId="0" applyFill="1" applyBorder="1"/>
    <xf numFmtId="0" fontId="4" fillId="0" borderId="6" xfId="0" applyNumberFormat="1" applyFont="1" applyFill="1" applyBorder="1" applyAlignment="1" applyProtection="1">
      <alignment horizontal="left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6" xfId="0" applyNumberFormat="1" applyFont="1" applyFill="1" applyBorder="1" applyAlignment="1" applyProtection="1">
      <alignment horizontal="center" vertical="center"/>
      <protection hidden="1"/>
    </xf>
    <xf numFmtId="164" fontId="4" fillId="0" borderId="6" xfId="0" applyNumberFormat="1" applyFont="1" applyFill="1" applyBorder="1" applyAlignment="1" applyProtection="1">
      <alignment horizontal="right" wrapText="1"/>
      <protection hidden="1"/>
    </xf>
    <xf numFmtId="164" fontId="4" fillId="0" borderId="2" xfId="0" applyNumberFormat="1" applyFont="1" applyFill="1" applyBorder="1" applyAlignment="1" applyProtection="1">
      <alignment horizontal="right" wrapText="1"/>
      <protection hidden="1"/>
    </xf>
    <xf numFmtId="0" fontId="4" fillId="0" borderId="3" xfId="0" applyNumberFormat="1" applyFont="1" applyFill="1" applyBorder="1" applyAlignment="1" applyProtection="1">
      <alignment horizontal="left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3" xfId="0" applyNumberFormat="1" applyFont="1" applyFill="1" applyBorder="1" applyAlignment="1" applyProtection="1">
      <alignment horizontal="center" vertical="center"/>
      <protection hidden="1"/>
    </xf>
    <xf numFmtId="164" fontId="4" fillId="0" borderId="3" xfId="0" applyNumberFormat="1" applyFont="1" applyFill="1" applyBorder="1" applyAlignment="1" applyProtection="1">
      <alignment horizontal="right" wrapText="1"/>
      <protection hidden="1"/>
    </xf>
    <xf numFmtId="164" fontId="4" fillId="0" borderId="10" xfId="0" applyNumberFormat="1" applyFont="1" applyFill="1" applyBorder="1" applyAlignment="1" applyProtection="1">
      <alignment horizontal="right" wrapText="1"/>
      <protection hidden="1"/>
    </xf>
    <xf numFmtId="0" fontId="4" fillId="0" borderId="11" xfId="0" applyNumberFormat="1" applyFont="1" applyFill="1" applyBorder="1" applyAlignment="1" applyProtection="1">
      <alignment horizontal="left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11" xfId="0" applyNumberFormat="1" applyFont="1" applyFill="1" applyBorder="1" applyAlignment="1" applyProtection="1">
      <alignment horizontal="center" vertical="center"/>
      <protection hidden="1"/>
    </xf>
    <xf numFmtId="164" fontId="4" fillId="0" borderId="11" xfId="0" applyNumberFormat="1" applyFont="1" applyFill="1" applyBorder="1" applyAlignment="1" applyProtection="1">
      <alignment horizontal="right" wrapText="1"/>
      <protection hidden="1"/>
    </xf>
    <xf numFmtId="164" fontId="4" fillId="0" borderId="9" xfId="0" applyNumberFormat="1" applyFont="1" applyFill="1" applyBorder="1" applyAlignment="1" applyProtection="1">
      <alignment horizontal="right" wrapText="1"/>
      <protection hidden="1"/>
    </xf>
    <xf numFmtId="166" fontId="7" fillId="0" borderId="6" xfId="0" applyNumberFormat="1" applyFont="1" applyFill="1" applyBorder="1" applyAlignment="1" applyProtection="1">
      <protection hidden="1"/>
    </xf>
    <xf numFmtId="166" fontId="4" fillId="0" borderId="6" xfId="0" applyNumberFormat="1" applyFont="1" applyFill="1" applyBorder="1" applyAlignment="1" applyProtection="1">
      <alignment horizontal="right" wrapText="1"/>
      <protection hidden="1"/>
    </xf>
    <xf numFmtId="0" fontId="4" fillId="0" borderId="0" xfId="2" applyFont="1" applyFill="1" applyBorder="1" applyAlignment="1">
      <alignment horizontal="right"/>
    </xf>
    <xf numFmtId="169" fontId="4" fillId="0" borderId="6" xfId="0" applyNumberFormat="1" applyFont="1" applyFill="1" applyBorder="1" applyAlignment="1" applyProtection="1">
      <alignment wrapText="1"/>
      <protection hidden="1"/>
    </xf>
    <xf numFmtId="164" fontId="4" fillId="0" borderId="6" xfId="0" applyNumberFormat="1" applyFont="1" applyFill="1" applyBorder="1" applyAlignment="1" applyProtection="1">
      <alignment wrapText="1"/>
      <protection hidden="1"/>
    </xf>
    <xf numFmtId="0" fontId="4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Fill="1"/>
    <xf numFmtId="0" fontId="0" fillId="0" borderId="8" xfId="0" applyFill="1" applyBorder="1"/>
    <xf numFmtId="0" fontId="0" fillId="0" borderId="7" xfId="0" applyFill="1" applyBorder="1"/>
    <xf numFmtId="0" fontId="1" fillId="0" borderId="0" xfId="0" applyFont="1" applyFill="1" applyProtection="1">
      <protection hidden="1"/>
    </xf>
    <xf numFmtId="0" fontId="7" fillId="0" borderId="0" xfId="0" applyFont="1" applyFill="1" applyAlignment="1">
      <alignment horizontal="right"/>
    </xf>
    <xf numFmtId="0" fontId="1" fillId="0" borderId="0" xfId="0" applyFont="1" applyFill="1" applyBorder="1" applyProtection="1">
      <protection hidden="1"/>
    </xf>
    <xf numFmtId="173" fontId="1" fillId="0" borderId="0" xfId="0" applyNumberFormat="1" applyFont="1" applyFill="1" applyBorder="1" applyProtection="1">
      <protection hidden="1"/>
    </xf>
    <xf numFmtId="0" fontId="0" fillId="0" borderId="0" xfId="0" applyFill="1" applyProtection="1">
      <protection hidden="1"/>
    </xf>
    <xf numFmtId="173" fontId="0" fillId="0" borderId="0" xfId="0" applyNumberFormat="1" applyFill="1" applyProtection="1">
      <protection hidden="1"/>
    </xf>
    <xf numFmtId="166" fontId="2" fillId="0" borderId="6" xfId="0" applyNumberFormat="1" applyFont="1" applyFill="1" applyBorder="1" applyAlignment="1" applyProtection="1">
      <protection hidden="1"/>
    </xf>
    <xf numFmtId="4" fontId="4" fillId="0" borderId="0" xfId="3" applyNumberFormat="1" applyFont="1" applyFill="1" applyAlignment="1">
      <alignment horizontal="right"/>
    </xf>
    <xf numFmtId="0" fontId="4" fillId="0" borderId="0" xfId="4" applyFont="1" applyFill="1" applyAlignment="1">
      <alignment horizontal="right"/>
    </xf>
    <xf numFmtId="0" fontId="4" fillId="0" borderId="0" xfId="2" applyFont="1" applyFill="1" applyAlignment="1">
      <alignment horizontal="right"/>
    </xf>
    <xf numFmtId="0" fontId="1" fillId="0" borderId="0" xfId="1" applyNumberFormat="1" applyFont="1" applyFill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4" xfId="1" applyNumberFormat="1" applyFont="1" applyFill="1" applyBorder="1" applyAlignment="1" applyProtection="1">
      <alignment horizontal="right"/>
      <protection hidden="1"/>
    </xf>
    <xf numFmtId="0" fontId="10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4" applyNumberFormat="1" applyFont="1" applyFill="1" applyBorder="1" applyAlignment="1" applyProtection="1">
      <alignment horizontal="center" vertical="center"/>
      <protection hidden="1"/>
    </xf>
    <xf numFmtId="166" fontId="4" fillId="0" borderId="6" xfId="0" applyNumberFormat="1" applyFont="1" applyFill="1" applyBorder="1" applyAlignment="1" applyProtection="1">
      <alignment wrapText="1"/>
      <protection hidden="1"/>
    </xf>
    <xf numFmtId="164" fontId="4" fillId="0" borderId="3" xfId="0" applyNumberFormat="1" applyFont="1" applyFill="1" applyBorder="1" applyAlignment="1" applyProtection="1">
      <alignment wrapText="1"/>
      <protection hidden="1"/>
    </xf>
    <xf numFmtId="167" fontId="4" fillId="0" borderId="3" xfId="0" applyNumberFormat="1" applyFont="1" applyFill="1" applyBorder="1" applyAlignment="1" applyProtection="1">
      <protection hidden="1"/>
    </xf>
    <xf numFmtId="169" fontId="4" fillId="0" borderId="3" xfId="0" applyNumberFormat="1" applyFont="1" applyFill="1" applyBorder="1" applyAlignment="1" applyProtection="1">
      <alignment wrapText="1"/>
      <protection hidden="1"/>
    </xf>
    <xf numFmtId="168" fontId="4" fillId="0" borderId="3" xfId="0" applyNumberFormat="1" applyFont="1" applyFill="1" applyBorder="1" applyAlignment="1" applyProtection="1">
      <alignment horizontal="right"/>
      <protection hidden="1"/>
    </xf>
    <xf numFmtId="167" fontId="4" fillId="0" borderId="3" xfId="0" applyNumberFormat="1" applyFont="1" applyFill="1" applyBorder="1" applyAlignment="1" applyProtection="1">
      <alignment horizontal="right"/>
      <protection hidden="1"/>
    </xf>
    <xf numFmtId="166" fontId="4" fillId="0" borderId="3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169" fontId="2" fillId="0" borderId="1" xfId="0" applyNumberFormat="1" applyFont="1" applyFill="1" applyBorder="1" applyAlignment="1" applyProtection="1">
      <alignment wrapText="1"/>
      <protection hidden="1"/>
    </xf>
    <xf numFmtId="168" fontId="2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protection hidden="1"/>
    </xf>
    <xf numFmtId="164" fontId="4" fillId="0" borderId="11" xfId="0" applyNumberFormat="1" applyFont="1" applyFill="1" applyBorder="1" applyAlignment="1" applyProtection="1">
      <alignment wrapText="1"/>
      <protection hidden="1"/>
    </xf>
    <xf numFmtId="167" fontId="4" fillId="0" borderId="11" xfId="0" applyNumberFormat="1" applyFont="1" applyFill="1" applyBorder="1" applyAlignment="1" applyProtection="1">
      <protection hidden="1"/>
    </xf>
    <xf numFmtId="169" fontId="4" fillId="0" borderId="11" xfId="0" applyNumberFormat="1" applyFont="1" applyFill="1" applyBorder="1" applyAlignment="1" applyProtection="1">
      <alignment wrapText="1"/>
      <protection hidden="1"/>
    </xf>
    <xf numFmtId="168" fontId="4" fillId="0" borderId="11" xfId="0" applyNumberFormat="1" applyFont="1" applyFill="1" applyBorder="1" applyAlignment="1" applyProtection="1">
      <alignment horizontal="right"/>
      <protection hidden="1"/>
    </xf>
    <xf numFmtId="167" fontId="4" fillId="0" borderId="11" xfId="0" applyNumberFormat="1" applyFont="1" applyFill="1" applyBorder="1" applyAlignment="1" applyProtection="1">
      <alignment horizontal="right"/>
      <protection hidden="1"/>
    </xf>
    <xf numFmtId="166" fontId="4" fillId="0" borderId="11" xfId="0" applyNumberFormat="1" applyFont="1" applyFill="1" applyBorder="1" applyAlignment="1" applyProtection="1">
      <protection hidden="1"/>
    </xf>
    <xf numFmtId="166" fontId="4" fillId="0" borderId="9" xfId="0" applyNumberFormat="1" applyFont="1" applyFill="1" applyBorder="1" applyAlignment="1" applyProtection="1">
      <protection hidden="1"/>
    </xf>
    <xf numFmtId="0" fontId="5" fillId="0" borderId="0" xfId="1"/>
    <xf numFmtId="0" fontId="5" fillId="0" borderId="0" xfId="1" applyProtection="1"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73" fontId="0" fillId="0" borderId="0" xfId="0" applyNumberFormat="1" applyFill="1"/>
    <xf numFmtId="0" fontId="5" fillId="0" borderId="0" xfId="1" applyFill="1" applyProtection="1">
      <protection hidden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>
      <alignment horizontal="center" vertical="center"/>
    </xf>
    <xf numFmtId="0" fontId="9" fillId="0" borderId="0" xfId="1" applyNumberFormat="1" applyFont="1" applyFill="1" applyAlignment="1" applyProtection="1">
      <alignment horizontal="center" wrapText="1"/>
      <protection hidden="1"/>
    </xf>
    <xf numFmtId="0" fontId="8" fillId="0" borderId="0" xfId="1" applyFont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4" applyNumberFormat="1" applyFont="1" applyFill="1" applyBorder="1" applyAlignment="1" applyProtection="1">
      <alignment horizontal="center" vertical="center"/>
      <protection hidden="1"/>
    </xf>
    <xf numFmtId="0" fontId="10" fillId="0" borderId="1" xfId="4" applyNumberFormat="1" applyFont="1" applyFill="1" applyBorder="1" applyAlignment="1" applyProtection="1">
      <alignment horizontal="left" vertical="center"/>
      <protection hidden="1"/>
    </xf>
    <xf numFmtId="0" fontId="10" fillId="0" borderId="1" xfId="4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center"/>
    </xf>
    <xf numFmtId="0" fontId="8" fillId="0" borderId="0" xfId="1" applyNumberFormat="1" applyFont="1" applyFill="1" applyAlignment="1" applyProtection="1">
      <alignment horizontal="center" wrapText="1"/>
      <protection hidden="1"/>
    </xf>
  </cellXfs>
  <cellStyles count="6">
    <cellStyle name="Обычный" xfId="0" builtinId="0"/>
    <cellStyle name="Обычный 2" xfId="5"/>
    <cellStyle name="Обычный 2 10 2" xfId="4"/>
    <cellStyle name="Обычный 3" xfId="1"/>
    <cellStyle name="Обычный 3 2 4" xfId="2"/>
    <cellStyle name="Финансовый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81"/>
  <sheetViews>
    <sheetView showGridLines="0" tabSelected="1" topLeftCell="A67" zoomScaleNormal="100" zoomScaleSheetLayoutView="100" workbookViewId="0">
      <selection activeCell="A19" sqref="A19:I19"/>
    </sheetView>
  </sheetViews>
  <sheetFormatPr defaultColWidth="9.109375" defaultRowHeight="13.2" x14ac:dyDescent="0.25"/>
  <cols>
    <col min="1" max="1" width="9.109375" style="55"/>
    <col min="2" max="2" width="63.33203125" style="55" customWidth="1"/>
    <col min="3" max="3" width="13.5546875" style="55" customWidth="1"/>
    <col min="4" max="4" width="11.44140625" style="55" customWidth="1"/>
    <col min="5" max="5" width="15.6640625" style="55" customWidth="1"/>
    <col min="6" max="6" width="21.44140625" style="55" customWidth="1"/>
    <col min="7" max="9" width="20" style="55" customWidth="1"/>
    <col min="10" max="179" width="9.109375" style="55" customWidth="1"/>
    <col min="180" max="16384" width="9.109375" style="55"/>
  </cols>
  <sheetData>
    <row r="1" spans="1:9" ht="15.6" x14ac:dyDescent="0.3">
      <c r="A1" s="5"/>
      <c r="B1" s="5"/>
      <c r="C1" s="5"/>
      <c r="D1" s="5"/>
      <c r="E1" s="5"/>
      <c r="F1" s="5"/>
      <c r="G1" s="5"/>
      <c r="H1" s="5"/>
      <c r="I1" s="51" t="s">
        <v>107</v>
      </c>
    </row>
    <row r="2" spans="1:9" ht="15.6" x14ac:dyDescent="0.3">
      <c r="A2" s="5"/>
      <c r="B2" s="5"/>
      <c r="C2" s="5"/>
      <c r="D2" s="5"/>
      <c r="E2" s="5"/>
      <c r="F2" s="5"/>
      <c r="G2" s="5"/>
      <c r="H2" s="5"/>
      <c r="I2" s="65" t="s">
        <v>63</v>
      </c>
    </row>
    <row r="3" spans="1:9" ht="15.6" x14ac:dyDescent="0.3">
      <c r="A3" s="5"/>
      <c r="B3" s="5"/>
      <c r="C3" s="5"/>
      <c r="D3" s="5"/>
      <c r="E3" s="5"/>
      <c r="F3" s="5"/>
      <c r="G3" s="5"/>
      <c r="H3" s="5"/>
      <c r="I3" s="65" t="s">
        <v>64</v>
      </c>
    </row>
    <row r="4" spans="1:9" ht="15.6" x14ac:dyDescent="0.3">
      <c r="A4" s="5"/>
      <c r="B4" s="5"/>
      <c r="C4" s="5"/>
      <c r="D4" s="5"/>
      <c r="E4" s="5"/>
      <c r="F4" s="5"/>
      <c r="G4" s="5"/>
      <c r="H4" s="5"/>
      <c r="I4" s="65" t="s">
        <v>109</v>
      </c>
    </row>
    <row r="5" spans="1:9" ht="15.6" x14ac:dyDescent="0.3">
      <c r="A5" s="5"/>
      <c r="B5" s="5"/>
      <c r="C5" s="5"/>
      <c r="D5" s="5"/>
      <c r="E5" s="5"/>
      <c r="F5" s="5"/>
      <c r="G5" s="5"/>
      <c r="H5" s="5"/>
      <c r="I5" s="66" t="s">
        <v>65</v>
      </c>
    </row>
    <row r="6" spans="1:9" ht="15.6" x14ac:dyDescent="0.3">
      <c r="A6" s="5"/>
      <c r="B6" s="5"/>
      <c r="C6" s="5"/>
      <c r="D6" s="5"/>
      <c r="E6" s="5"/>
      <c r="F6" s="5"/>
      <c r="G6" s="5"/>
      <c r="H6" s="5"/>
      <c r="I6" s="66" t="s">
        <v>64</v>
      </c>
    </row>
    <row r="7" spans="1:9" ht="15.6" x14ac:dyDescent="0.3">
      <c r="A7" s="5"/>
      <c r="B7" s="5"/>
      <c r="C7" s="5"/>
      <c r="D7" s="5"/>
      <c r="E7" s="5"/>
      <c r="F7" s="5"/>
      <c r="G7" s="5"/>
      <c r="H7" s="5"/>
      <c r="I7" s="65" t="s">
        <v>66</v>
      </c>
    </row>
    <row r="8" spans="1:9" ht="15.6" x14ac:dyDescent="0.3">
      <c r="A8" s="5"/>
      <c r="B8" s="5"/>
      <c r="C8" s="5"/>
      <c r="D8" s="5"/>
      <c r="E8" s="5"/>
      <c r="F8" s="5"/>
      <c r="G8" s="5"/>
      <c r="H8" s="5"/>
      <c r="I8" s="65" t="s">
        <v>67</v>
      </c>
    </row>
    <row r="9" spans="1:9" ht="15.6" x14ac:dyDescent="0.3">
      <c r="A9" s="5"/>
      <c r="B9" s="5"/>
      <c r="C9" s="5"/>
      <c r="D9" s="5"/>
      <c r="E9" s="5"/>
      <c r="F9" s="5"/>
      <c r="G9" s="5"/>
      <c r="H9" s="5"/>
      <c r="I9" s="67" t="s">
        <v>68</v>
      </c>
    </row>
    <row r="10" spans="1:9" ht="18" customHeight="1" x14ac:dyDescent="0.35">
      <c r="A10" s="113"/>
      <c r="B10" s="113"/>
      <c r="C10" s="113"/>
      <c r="D10" s="113"/>
      <c r="E10" s="113"/>
      <c r="F10" s="113"/>
      <c r="G10" s="113"/>
      <c r="H10" s="113"/>
      <c r="I10" s="113"/>
    </row>
    <row r="11" spans="1:9" ht="15.6" x14ac:dyDescent="0.3">
      <c r="A11" s="5"/>
      <c r="B11" s="101"/>
      <c r="C11" s="101"/>
      <c r="D11" s="6"/>
      <c r="E11" s="101"/>
      <c r="F11" s="6"/>
      <c r="G11" s="68"/>
      <c r="H11" s="68"/>
      <c r="I11" s="51" t="s">
        <v>69</v>
      </c>
    </row>
    <row r="12" spans="1:9" ht="15.6" x14ac:dyDescent="0.3">
      <c r="A12" s="5"/>
      <c r="B12" s="101"/>
      <c r="C12" s="101"/>
      <c r="D12" s="101"/>
      <c r="E12" s="6"/>
      <c r="F12" s="6"/>
      <c r="G12" s="68"/>
      <c r="H12" s="68"/>
      <c r="I12" s="65" t="s">
        <v>63</v>
      </c>
    </row>
    <row r="13" spans="1:9" ht="15.6" x14ac:dyDescent="0.3">
      <c r="A13" s="5"/>
      <c r="B13" s="101"/>
      <c r="C13" s="101"/>
      <c r="D13" s="101"/>
      <c r="E13" s="6"/>
      <c r="F13" s="6"/>
      <c r="G13" s="68"/>
      <c r="H13" s="68"/>
      <c r="I13" s="65" t="s">
        <v>64</v>
      </c>
    </row>
    <row r="14" spans="1:9" ht="15.6" x14ac:dyDescent="0.3">
      <c r="A14" s="5"/>
      <c r="B14" s="101"/>
      <c r="C14" s="101"/>
      <c r="D14" s="101"/>
      <c r="E14" s="6"/>
      <c r="F14" s="6"/>
      <c r="G14" s="68"/>
      <c r="H14" s="68"/>
      <c r="I14" s="65" t="s">
        <v>66</v>
      </c>
    </row>
    <row r="15" spans="1:9" ht="15.6" x14ac:dyDescent="0.3">
      <c r="A15" s="5"/>
      <c r="B15" s="101"/>
      <c r="C15" s="101"/>
      <c r="D15" s="101"/>
      <c r="E15" s="6"/>
      <c r="F15" s="6"/>
      <c r="G15" s="68"/>
      <c r="H15" s="68"/>
      <c r="I15" s="65" t="s">
        <v>67</v>
      </c>
    </row>
    <row r="16" spans="1:9" ht="15.6" x14ac:dyDescent="0.3">
      <c r="A16" s="5"/>
      <c r="B16" s="101"/>
      <c r="C16" s="101"/>
      <c r="D16" s="101"/>
      <c r="E16" s="6"/>
      <c r="F16" s="6"/>
      <c r="G16" s="68"/>
      <c r="H16" s="68"/>
      <c r="I16" s="67" t="s">
        <v>68</v>
      </c>
    </row>
    <row r="17" spans="1:9" ht="18.75" customHeight="1" x14ac:dyDescent="0.35">
      <c r="A17" s="114"/>
      <c r="B17" s="114"/>
      <c r="C17" s="114"/>
      <c r="D17" s="114"/>
      <c r="E17" s="114"/>
      <c r="F17" s="114"/>
      <c r="G17" s="114"/>
      <c r="H17" s="114"/>
      <c r="I17" s="114"/>
    </row>
    <row r="18" spans="1:9" ht="40.5" customHeight="1" x14ac:dyDescent="0.3">
      <c r="A18" s="106" t="s">
        <v>70</v>
      </c>
      <c r="B18" s="106"/>
      <c r="C18" s="106"/>
      <c r="D18" s="106"/>
      <c r="E18" s="106"/>
      <c r="F18" s="106"/>
      <c r="G18" s="106"/>
      <c r="H18" s="106"/>
      <c r="I18" s="106"/>
    </row>
    <row r="19" spans="1:9" ht="18.75" customHeight="1" x14ac:dyDescent="0.35">
      <c r="A19" s="107"/>
      <c r="B19" s="107"/>
      <c r="C19" s="107"/>
      <c r="D19" s="107"/>
      <c r="E19" s="107"/>
      <c r="F19" s="107"/>
      <c r="G19" s="107"/>
      <c r="H19" s="107"/>
      <c r="I19" s="107"/>
    </row>
    <row r="20" spans="1:9" ht="15.6" x14ac:dyDescent="0.3">
      <c r="A20" s="96"/>
      <c r="B20" s="69"/>
      <c r="C20" s="69"/>
      <c r="D20" s="69"/>
      <c r="E20" s="69"/>
      <c r="F20" s="69"/>
      <c r="G20" s="70"/>
      <c r="H20" s="97"/>
      <c r="I20" s="71" t="s">
        <v>71</v>
      </c>
    </row>
    <row r="21" spans="1:9" ht="15.6" x14ac:dyDescent="0.3">
      <c r="A21" s="105" t="s">
        <v>72</v>
      </c>
      <c r="B21" s="103" t="s">
        <v>62</v>
      </c>
      <c r="C21" s="3" t="s">
        <v>61</v>
      </c>
      <c r="D21" s="3"/>
      <c r="E21" s="3"/>
      <c r="F21" s="3"/>
      <c r="G21" s="103" t="s">
        <v>23</v>
      </c>
      <c r="H21" s="103" t="s">
        <v>22</v>
      </c>
      <c r="I21" s="103" t="s">
        <v>21</v>
      </c>
    </row>
    <row r="22" spans="1:9" ht="30.75" customHeight="1" x14ac:dyDescent="0.25">
      <c r="A22" s="105"/>
      <c r="B22" s="103"/>
      <c r="C22" s="103" t="s">
        <v>60</v>
      </c>
      <c r="D22" s="103" t="s">
        <v>59</v>
      </c>
      <c r="E22" s="103" t="s">
        <v>58</v>
      </c>
      <c r="F22" s="103" t="s">
        <v>57</v>
      </c>
      <c r="G22" s="103"/>
      <c r="H22" s="103"/>
      <c r="I22" s="103"/>
    </row>
    <row r="23" spans="1:9" ht="32.25" customHeight="1" x14ac:dyDescent="0.25">
      <c r="A23" s="105"/>
      <c r="B23" s="103"/>
      <c r="C23" s="103"/>
      <c r="D23" s="103"/>
      <c r="E23" s="103"/>
      <c r="F23" s="103"/>
      <c r="G23" s="103"/>
      <c r="H23" s="103"/>
      <c r="I23" s="103"/>
    </row>
    <row r="24" spans="1:9" ht="15.6" x14ac:dyDescent="0.3">
      <c r="A24" s="98">
        <v>1</v>
      </c>
      <c r="B24" s="99">
        <v>2</v>
      </c>
      <c r="C24" s="99">
        <v>3</v>
      </c>
      <c r="D24" s="99">
        <v>4</v>
      </c>
      <c r="E24" s="99">
        <v>5</v>
      </c>
      <c r="F24" s="99">
        <v>6</v>
      </c>
      <c r="G24" s="99">
        <v>7</v>
      </c>
      <c r="H24" s="99">
        <v>8</v>
      </c>
      <c r="I24" s="99">
        <v>9</v>
      </c>
    </row>
    <row r="25" spans="1:9" ht="15.6" x14ac:dyDescent="0.3">
      <c r="A25" s="75" t="s">
        <v>73</v>
      </c>
      <c r="B25" s="14" t="s">
        <v>75</v>
      </c>
      <c r="C25" s="54"/>
      <c r="D25" s="54"/>
      <c r="E25" s="54"/>
      <c r="F25" s="54"/>
      <c r="G25" s="54"/>
      <c r="H25" s="54"/>
      <c r="I25" s="54"/>
    </row>
    <row r="26" spans="1:9" ht="15.6" x14ac:dyDescent="0.3">
      <c r="A26" s="75" t="s">
        <v>74</v>
      </c>
      <c r="B26" s="15" t="s">
        <v>56</v>
      </c>
      <c r="C26" s="73" t="s">
        <v>47</v>
      </c>
      <c r="D26" s="73" t="s">
        <v>55</v>
      </c>
      <c r="E26" s="74" t="s">
        <v>27</v>
      </c>
      <c r="F26" s="16" t="s">
        <v>41</v>
      </c>
      <c r="G26" s="17">
        <f>G27+G28+G29+G30</f>
        <v>58531.999999999993</v>
      </c>
      <c r="H26" s="17">
        <f t="shared" ref="H26:I26" si="0">H27+H28+H29+H30</f>
        <v>69561</v>
      </c>
      <c r="I26" s="17">
        <f t="shared" si="0"/>
        <v>95780</v>
      </c>
    </row>
    <row r="27" spans="1:9" ht="122.25" customHeight="1" x14ac:dyDescent="0.3">
      <c r="A27" s="56"/>
      <c r="B27" s="37" t="s">
        <v>54</v>
      </c>
      <c r="C27" s="38" t="s">
        <v>47</v>
      </c>
      <c r="D27" s="38" t="s">
        <v>46</v>
      </c>
      <c r="E27" s="39" t="s">
        <v>53</v>
      </c>
      <c r="F27" s="40" t="s">
        <v>44</v>
      </c>
      <c r="G27" s="41">
        <v>29871.1</v>
      </c>
      <c r="H27" s="41">
        <v>36399.199999999997</v>
      </c>
      <c r="I27" s="42">
        <v>50056.4</v>
      </c>
    </row>
    <row r="28" spans="1:9" ht="141" customHeight="1" x14ac:dyDescent="0.3">
      <c r="A28" s="29"/>
      <c r="B28" s="31" t="s">
        <v>52</v>
      </c>
      <c r="C28" s="32" t="s">
        <v>47</v>
      </c>
      <c r="D28" s="32" t="s">
        <v>46</v>
      </c>
      <c r="E28" s="33" t="s">
        <v>51</v>
      </c>
      <c r="F28" s="34" t="s">
        <v>44</v>
      </c>
      <c r="G28" s="35">
        <v>170.6</v>
      </c>
      <c r="H28" s="35">
        <v>177.7</v>
      </c>
      <c r="I28" s="36">
        <v>244.1</v>
      </c>
    </row>
    <row r="29" spans="1:9" ht="132" customHeight="1" x14ac:dyDescent="0.3">
      <c r="A29" s="29"/>
      <c r="B29" s="31" t="s">
        <v>50</v>
      </c>
      <c r="C29" s="32" t="s">
        <v>47</v>
      </c>
      <c r="D29" s="32" t="s">
        <v>46</v>
      </c>
      <c r="E29" s="33" t="s">
        <v>49</v>
      </c>
      <c r="F29" s="34" t="s">
        <v>44</v>
      </c>
      <c r="G29" s="35">
        <v>31719.599999999999</v>
      </c>
      <c r="H29" s="35">
        <v>35208.1</v>
      </c>
      <c r="I29" s="36">
        <v>48415.199999999997</v>
      </c>
    </row>
    <row r="30" spans="1:9" ht="129.75" customHeight="1" x14ac:dyDescent="0.3">
      <c r="A30" s="57"/>
      <c r="B30" s="43" t="s">
        <v>48</v>
      </c>
      <c r="C30" s="44" t="s">
        <v>47</v>
      </c>
      <c r="D30" s="44" t="s">
        <v>46</v>
      </c>
      <c r="E30" s="45" t="s">
        <v>45</v>
      </c>
      <c r="F30" s="46" t="s">
        <v>44</v>
      </c>
      <c r="G30" s="47">
        <v>-3229.3</v>
      </c>
      <c r="H30" s="47">
        <v>-2224</v>
      </c>
      <c r="I30" s="48">
        <v>-2935.7</v>
      </c>
    </row>
    <row r="31" spans="1:9" ht="15.6" x14ac:dyDescent="0.3">
      <c r="A31" s="75" t="s">
        <v>76</v>
      </c>
      <c r="B31" s="15" t="s">
        <v>43</v>
      </c>
      <c r="C31" s="73" t="s">
        <v>31</v>
      </c>
      <c r="D31" s="73" t="s">
        <v>42</v>
      </c>
      <c r="E31" s="74" t="s">
        <v>27</v>
      </c>
      <c r="F31" s="16" t="s">
        <v>41</v>
      </c>
      <c r="G31" s="17">
        <f>G32+G33+G34+G35+G36+G37+G38+G39+G40+G41</f>
        <v>1332758.2166799998</v>
      </c>
      <c r="H31" s="17">
        <f t="shared" ref="H31:I31" si="1">H32+H33+H34+H35+H36+H37+H38+H39+H40+H41</f>
        <v>2193490.7797099999</v>
      </c>
      <c r="I31" s="17">
        <f t="shared" si="1"/>
        <v>1933000</v>
      </c>
    </row>
    <row r="32" spans="1:9" ht="171.6" x14ac:dyDescent="0.3">
      <c r="A32" s="56"/>
      <c r="B32" s="37" t="s">
        <v>104</v>
      </c>
      <c r="C32" s="38" t="s">
        <v>31</v>
      </c>
      <c r="D32" s="38" t="s">
        <v>30</v>
      </c>
      <c r="E32" s="39" t="s">
        <v>38</v>
      </c>
      <c r="F32" s="40" t="s">
        <v>40</v>
      </c>
      <c r="G32" s="41">
        <v>0</v>
      </c>
      <c r="H32" s="41">
        <v>287092.37065</v>
      </c>
      <c r="I32" s="42">
        <v>0</v>
      </c>
    </row>
    <row r="33" spans="1:9" ht="202.8" x14ac:dyDescent="0.3">
      <c r="A33" s="29"/>
      <c r="B33" s="31" t="s">
        <v>105</v>
      </c>
      <c r="C33" s="32" t="s">
        <v>31</v>
      </c>
      <c r="D33" s="32" t="s">
        <v>30</v>
      </c>
      <c r="E33" s="33" t="s">
        <v>38</v>
      </c>
      <c r="F33" s="34" t="s">
        <v>39</v>
      </c>
      <c r="G33" s="35">
        <v>10000</v>
      </c>
      <c r="H33" s="35">
        <v>995091.24346999999</v>
      </c>
      <c r="I33" s="36">
        <v>1000000</v>
      </c>
    </row>
    <row r="34" spans="1:9" ht="223.5" customHeight="1" x14ac:dyDescent="0.3">
      <c r="A34" s="29"/>
      <c r="B34" s="31" t="s">
        <v>106</v>
      </c>
      <c r="C34" s="32">
        <v>907</v>
      </c>
      <c r="D34" s="32">
        <v>202</v>
      </c>
      <c r="E34" s="33">
        <v>20077</v>
      </c>
      <c r="F34" s="34">
        <v>48612150</v>
      </c>
      <c r="G34" s="35">
        <v>0</v>
      </c>
      <c r="H34" s="35">
        <v>145544.84795</v>
      </c>
      <c r="I34" s="36">
        <v>0</v>
      </c>
    </row>
    <row r="35" spans="1:9" ht="223.5" customHeight="1" x14ac:dyDescent="0.3">
      <c r="A35" s="29"/>
      <c r="B35" s="31" t="s">
        <v>108</v>
      </c>
      <c r="C35" s="32">
        <v>907</v>
      </c>
      <c r="D35" s="32">
        <v>202</v>
      </c>
      <c r="E35" s="33">
        <v>20077</v>
      </c>
      <c r="F35" s="34">
        <v>48792150</v>
      </c>
      <c r="G35" s="35">
        <v>0</v>
      </c>
      <c r="H35" s="35">
        <v>4908.7565299999997</v>
      </c>
      <c r="I35" s="36">
        <v>0</v>
      </c>
    </row>
    <row r="36" spans="1:9" ht="190.5" customHeight="1" x14ac:dyDescent="0.3">
      <c r="A36" s="29"/>
      <c r="B36" s="31" t="s">
        <v>96</v>
      </c>
      <c r="C36" s="32" t="s">
        <v>31</v>
      </c>
      <c r="D36" s="32" t="s">
        <v>30</v>
      </c>
      <c r="E36" s="33" t="s">
        <v>35</v>
      </c>
      <c r="F36" s="34" t="s">
        <v>37</v>
      </c>
      <c r="G36" s="35">
        <v>18736.7</v>
      </c>
      <c r="H36" s="35">
        <v>18369.2</v>
      </c>
      <c r="I36" s="36">
        <v>0</v>
      </c>
    </row>
    <row r="37" spans="1:9" ht="187.2" x14ac:dyDescent="0.3">
      <c r="A37" s="29"/>
      <c r="B37" s="31" t="s">
        <v>97</v>
      </c>
      <c r="C37" s="32" t="s">
        <v>31</v>
      </c>
      <c r="D37" s="32" t="s">
        <v>30</v>
      </c>
      <c r="E37" s="33" t="s">
        <v>35</v>
      </c>
      <c r="F37" s="34" t="s">
        <v>36</v>
      </c>
      <c r="G37" s="35">
        <v>25512.799999999999</v>
      </c>
      <c r="H37" s="35">
        <v>25007.599999999999</v>
      </c>
      <c r="I37" s="36">
        <v>0</v>
      </c>
    </row>
    <row r="38" spans="1:9" ht="187.2" x14ac:dyDescent="0.3">
      <c r="A38" s="29"/>
      <c r="B38" s="31" t="s">
        <v>98</v>
      </c>
      <c r="C38" s="32" t="s">
        <v>31</v>
      </c>
      <c r="D38" s="32" t="s">
        <v>30</v>
      </c>
      <c r="E38" s="33" t="s">
        <v>35</v>
      </c>
      <c r="F38" s="34" t="s">
        <v>34</v>
      </c>
      <c r="G38" s="35">
        <v>1734.9</v>
      </c>
      <c r="H38" s="35">
        <v>173498.5</v>
      </c>
      <c r="I38" s="36">
        <v>0</v>
      </c>
    </row>
    <row r="39" spans="1:9" ht="218.4" x14ac:dyDescent="0.3">
      <c r="A39" s="29"/>
      <c r="B39" s="31" t="s">
        <v>101</v>
      </c>
      <c r="C39" s="32">
        <v>907</v>
      </c>
      <c r="D39" s="32">
        <v>202</v>
      </c>
      <c r="E39" s="33">
        <v>25505</v>
      </c>
      <c r="F39" s="34">
        <v>48631150</v>
      </c>
      <c r="G39" s="35">
        <v>970347.37959000003</v>
      </c>
      <c r="H39" s="35">
        <v>0</v>
      </c>
      <c r="I39" s="36">
        <v>0</v>
      </c>
    </row>
    <row r="40" spans="1:9" ht="187.2" x14ac:dyDescent="0.3">
      <c r="A40" s="29"/>
      <c r="B40" s="31" t="s">
        <v>102</v>
      </c>
      <c r="C40" s="32" t="s">
        <v>31</v>
      </c>
      <c r="D40" s="32" t="s">
        <v>30</v>
      </c>
      <c r="E40" s="33" t="s">
        <v>33</v>
      </c>
      <c r="F40" s="34" t="s">
        <v>32</v>
      </c>
      <c r="G40" s="35">
        <v>261747.25</v>
      </c>
      <c r="H40" s="35">
        <v>67503.232680000001</v>
      </c>
      <c r="I40" s="36">
        <v>300000</v>
      </c>
    </row>
    <row r="41" spans="1:9" ht="156" x14ac:dyDescent="0.3">
      <c r="A41" s="57"/>
      <c r="B41" s="43" t="s">
        <v>103</v>
      </c>
      <c r="C41" s="44" t="s">
        <v>31</v>
      </c>
      <c r="D41" s="44" t="s">
        <v>30</v>
      </c>
      <c r="E41" s="45" t="s">
        <v>29</v>
      </c>
      <c r="F41" s="46" t="s">
        <v>28</v>
      </c>
      <c r="G41" s="47">
        <v>44679.187089999999</v>
      </c>
      <c r="H41" s="47">
        <v>476475.02843000001</v>
      </c>
      <c r="I41" s="48">
        <v>633000</v>
      </c>
    </row>
    <row r="42" spans="1:9" ht="15.75" customHeight="1" x14ac:dyDescent="0.3">
      <c r="A42" s="30"/>
      <c r="B42" s="3" t="s">
        <v>26</v>
      </c>
      <c r="C42" s="3"/>
      <c r="D42" s="3"/>
      <c r="E42" s="3"/>
      <c r="F42" s="3"/>
      <c r="G42" s="24">
        <f>G31+G26</f>
        <v>1391290.2166799998</v>
      </c>
      <c r="H42" s="24">
        <f t="shared" ref="H42:I42" si="2">H31+H26</f>
        <v>2263051.7797099999</v>
      </c>
      <c r="I42" s="24">
        <f t="shared" si="2"/>
        <v>2028780</v>
      </c>
    </row>
    <row r="43" spans="1:9" ht="36.75" customHeight="1" x14ac:dyDescent="0.25">
      <c r="A43" s="104" t="s">
        <v>72</v>
      </c>
      <c r="B43" s="109" t="s">
        <v>25</v>
      </c>
      <c r="C43" s="104" t="s">
        <v>24</v>
      </c>
      <c r="D43" s="104"/>
      <c r="E43" s="104"/>
      <c r="F43" s="104"/>
      <c r="G43" s="104" t="s">
        <v>23</v>
      </c>
      <c r="H43" s="104" t="s">
        <v>22</v>
      </c>
      <c r="I43" s="104" t="s">
        <v>21</v>
      </c>
    </row>
    <row r="44" spans="1:9" ht="46.8" x14ac:dyDescent="0.25">
      <c r="A44" s="104"/>
      <c r="B44" s="109"/>
      <c r="C44" s="72" t="s">
        <v>60</v>
      </c>
      <c r="D44" s="72" t="s">
        <v>59</v>
      </c>
      <c r="E44" s="72" t="s">
        <v>85</v>
      </c>
      <c r="F44" s="72" t="s">
        <v>86</v>
      </c>
      <c r="G44" s="104"/>
      <c r="H44" s="104"/>
      <c r="I44" s="104"/>
    </row>
    <row r="45" spans="1:9" ht="15.6" x14ac:dyDescent="0.25">
      <c r="A45" s="12">
        <v>1</v>
      </c>
      <c r="B45" s="76">
        <v>2</v>
      </c>
      <c r="C45" s="76">
        <v>3</v>
      </c>
      <c r="D45" s="76">
        <v>4</v>
      </c>
      <c r="E45" s="76">
        <v>5</v>
      </c>
      <c r="F45" s="76">
        <v>6</v>
      </c>
      <c r="G45" s="76">
        <v>7</v>
      </c>
      <c r="H45" s="76">
        <v>8</v>
      </c>
      <c r="I45" s="76">
        <v>9</v>
      </c>
    </row>
    <row r="46" spans="1:9" ht="15.6" x14ac:dyDescent="0.25">
      <c r="A46" s="12" t="s">
        <v>78</v>
      </c>
      <c r="B46" s="110" t="s">
        <v>87</v>
      </c>
      <c r="C46" s="110"/>
      <c r="D46" s="110"/>
      <c r="E46" s="110"/>
      <c r="F46" s="110"/>
      <c r="G46" s="110"/>
      <c r="H46" s="110"/>
      <c r="I46" s="110"/>
    </row>
    <row r="47" spans="1:9" ht="31.2" x14ac:dyDescent="0.25">
      <c r="A47" s="12" t="s">
        <v>80</v>
      </c>
      <c r="B47" s="25" t="s">
        <v>88</v>
      </c>
      <c r="C47" s="26" t="s">
        <v>1</v>
      </c>
      <c r="D47" s="26" t="s">
        <v>89</v>
      </c>
      <c r="E47" s="26" t="s">
        <v>90</v>
      </c>
      <c r="F47" s="26" t="s">
        <v>91</v>
      </c>
      <c r="G47" s="27">
        <v>284.89936</v>
      </c>
      <c r="H47" s="27">
        <v>0</v>
      </c>
      <c r="I47" s="27">
        <v>0</v>
      </c>
    </row>
    <row r="48" spans="1:9" ht="15.6" x14ac:dyDescent="0.3">
      <c r="A48" s="12"/>
      <c r="B48" s="111" t="s">
        <v>92</v>
      </c>
      <c r="C48" s="111"/>
      <c r="D48" s="111"/>
      <c r="E48" s="111"/>
      <c r="F48" s="111"/>
      <c r="G48" s="13">
        <v>284.89936</v>
      </c>
      <c r="H48" s="13">
        <v>0</v>
      </c>
      <c r="I48" s="13">
        <v>0</v>
      </c>
    </row>
    <row r="49" spans="1:12" ht="15.6" x14ac:dyDescent="0.25">
      <c r="A49" s="108" t="s">
        <v>72</v>
      </c>
      <c r="B49" s="112" t="s">
        <v>25</v>
      </c>
      <c r="C49" s="112" t="s">
        <v>24</v>
      </c>
      <c r="D49" s="112"/>
      <c r="E49" s="112"/>
      <c r="F49" s="112"/>
      <c r="G49" s="103" t="s">
        <v>23</v>
      </c>
      <c r="H49" s="103" t="s">
        <v>22</v>
      </c>
      <c r="I49" s="103" t="s">
        <v>21</v>
      </c>
    </row>
    <row r="50" spans="1:12" ht="31.2" x14ac:dyDescent="0.25">
      <c r="A50" s="108"/>
      <c r="B50" s="112"/>
      <c r="C50" s="74" t="s">
        <v>20</v>
      </c>
      <c r="D50" s="74" t="s">
        <v>19</v>
      </c>
      <c r="E50" s="74" t="s">
        <v>18</v>
      </c>
      <c r="F50" s="74" t="s">
        <v>17</v>
      </c>
      <c r="G50" s="103"/>
      <c r="H50" s="103"/>
      <c r="I50" s="103"/>
    </row>
    <row r="51" spans="1:12" ht="15.6" x14ac:dyDescent="0.3">
      <c r="A51" s="102" t="s">
        <v>77</v>
      </c>
      <c r="B51" s="99">
        <v>2</v>
      </c>
      <c r="C51" s="99">
        <v>3</v>
      </c>
      <c r="D51" s="99">
        <v>4</v>
      </c>
      <c r="E51" s="99">
        <v>5</v>
      </c>
      <c r="F51" s="99">
        <v>6</v>
      </c>
      <c r="G51" s="99">
        <v>7</v>
      </c>
      <c r="H51" s="99">
        <v>8</v>
      </c>
      <c r="I51" s="99">
        <v>9</v>
      </c>
    </row>
    <row r="52" spans="1:12" ht="15.6" x14ac:dyDescent="0.3">
      <c r="A52" s="75" t="s">
        <v>93</v>
      </c>
      <c r="B52" s="14" t="s">
        <v>79</v>
      </c>
      <c r="C52" s="54"/>
      <c r="D52" s="54"/>
      <c r="E52" s="54"/>
      <c r="F52" s="54"/>
      <c r="G52" s="54"/>
      <c r="H52" s="54"/>
      <c r="I52" s="54"/>
    </row>
    <row r="53" spans="1:12" ht="62.4" x14ac:dyDescent="0.3">
      <c r="A53" s="12" t="s">
        <v>94</v>
      </c>
      <c r="B53" s="14" t="s">
        <v>81</v>
      </c>
      <c r="C53" s="84">
        <v>907</v>
      </c>
      <c r="D53" s="85"/>
      <c r="E53" s="86" t="s">
        <v>2</v>
      </c>
      <c r="F53" s="87" t="s">
        <v>2</v>
      </c>
      <c r="G53" s="88">
        <f>G55+G60+G71</f>
        <v>1391575.11604</v>
      </c>
      <c r="H53" s="88">
        <f>H55+H60+H71</f>
        <v>2263051.7797099999</v>
      </c>
      <c r="I53" s="88">
        <f t="shared" ref="I53" si="3">I55+I60+I71</f>
        <v>2028780</v>
      </c>
      <c r="L53" s="100"/>
    </row>
    <row r="54" spans="1:12" ht="15.6" x14ac:dyDescent="0.3">
      <c r="A54" s="56"/>
      <c r="B54" s="78" t="s">
        <v>16</v>
      </c>
      <c r="C54" s="79">
        <v>907</v>
      </c>
      <c r="D54" s="80">
        <v>409</v>
      </c>
      <c r="E54" s="81" t="s">
        <v>2</v>
      </c>
      <c r="F54" s="82" t="s">
        <v>2</v>
      </c>
      <c r="G54" s="83">
        <f>G74</f>
        <v>1391575.11604</v>
      </c>
      <c r="H54" s="83">
        <f>H74</f>
        <v>2263051.7797099999</v>
      </c>
      <c r="I54" s="83">
        <f>I74</f>
        <v>2028780</v>
      </c>
    </row>
    <row r="55" spans="1:12" ht="15.6" x14ac:dyDescent="0.3">
      <c r="A55" s="29"/>
      <c r="B55" s="7" t="s">
        <v>82</v>
      </c>
      <c r="C55" s="8"/>
      <c r="D55" s="9"/>
      <c r="E55" s="10"/>
      <c r="F55" s="11"/>
      <c r="G55" s="18">
        <f>G57+G59</f>
        <v>924976.87959000003</v>
      </c>
      <c r="H55" s="18">
        <f t="shared" ref="H55:I55" si="4">H57+H59</f>
        <v>216875.3</v>
      </c>
      <c r="I55" s="18">
        <f t="shared" si="4"/>
        <v>0</v>
      </c>
    </row>
    <row r="56" spans="1:12" ht="62.4" x14ac:dyDescent="0.3">
      <c r="A56" s="29"/>
      <c r="B56" s="53" t="s">
        <v>9</v>
      </c>
      <c r="C56" s="19">
        <v>907</v>
      </c>
      <c r="D56" s="52">
        <v>409</v>
      </c>
      <c r="E56" s="20" t="s">
        <v>7</v>
      </c>
      <c r="F56" s="21" t="s">
        <v>2</v>
      </c>
      <c r="G56" s="49">
        <f>G57</f>
        <v>43376.9</v>
      </c>
      <c r="H56" s="49">
        <f t="shared" ref="H56:I56" si="5">H57</f>
        <v>216875.3</v>
      </c>
      <c r="I56" s="49">
        <f t="shared" si="5"/>
        <v>0</v>
      </c>
    </row>
    <row r="57" spans="1:12" ht="31.2" x14ac:dyDescent="0.3">
      <c r="A57" s="29"/>
      <c r="B57" s="53" t="s">
        <v>8</v>
      </c>
      <c r="C57" s="19">
        <v>907</v>
      </c>
      <c r="D57" s="52">
        <v>409</v>
      </c>
      <c r="E57" s="20" t="s">
        <v>7</v>
      </c>
      <c r="F57" s="21" t="s">
        <v>6</v>
      </c>
      <c r="G57" s="49">
        <v>43376.9</v>
      </c>
      <c r="H57" s="22">
        <v>216875.3</v>
      </c>
      <c r="I57" s="4">
        <v>0</v>
      </c>
    </row>
    <row r="58" spans="1:12" ht="62.4" x14ac:dyDescent="0.3">
      <c r="A58" s="29"/>
      <c r="B58" s="53" t="s">
        <v>9</v>
      </c>
      <c r="C58" s="19">
        <v>907</v>
      </c>
      <c r="D58" s="52">
        <v>409</v>
      </c>
      <c r="E58" s="20" t="s">
        <v>100</v>
      </c>
      <c r="F58" s="21"/>
      <c r="G58" s="49">
        <f>G59</f>
        <v>881599.97959</v>
      </c>
      <c r="H58" s="49">
        <f t="shared" ref="H58:I58" si="6">H59</f>
        <v>0</v>
      </c>
      <c r="I58" s="49">
        <f t="shared" si="6"/>
        <v>0</v>
      </c>
    </row>
    <row r="59" spans="1:12" ht="15.6" x14ac:dyDescent="0.3">
      <c r="A59" s="29"/>
      <c r="B59" s="53" t="s">
        <v>5</v>
      </c>
      <c r="C59" s="19">
        <v>907</v>
      </c>
      <c r="D59" s="52">
        <v>409</v>
      </c>
      <c r="E59" s="20" t="s">
        <v>100</v>
      </c>
      <c r="F59" s="21">
        <v>244</v>
      </c>
      <c r="G59" s="49">
        <v>881599.97959</v>
      </c>
      <c r="H59" s="22">
        <v>0</v>
      </c>
      <c r="I59" s="4">
        <v>0</v>
      </c>
    </row>
    <row r="60" spans="1:12" ht="15.6" x14ac:dyDescent="0.3">
      <c r="A60" s="29"/>
      <c r="B60" s="7" t="s">
        <v>83</v>
      </c>
      <c r="C60" s="19"/>
      <c r="D60" s="52"/>
      <c r="E60" s="20"/>
      <c r="F60" s="21"/>
      <c r="G60" s="18">
        <f>G62+G64+G66+G68+G70</f>
        <v>407781.33709000004</v>
      </c>
      <c r="H60" s="18">
        <f t="shared" ref="H60:I60" si="7">H62+H64+H66+H68+H70</f>
        <v>1976615.4797099999</v>
      </c>
      <c r="I60" s="18">
        <f t="shared" si="7"/>
        <v>1933000</v>
      </c>
    </row>
    <row r="61" spans="1:12" ht="109.2" x14ac:dyDescent="0.3">
      <c r="A61" s="29"/>
      <c r="B61" s="53" t="s">
        <v>15</v>
      </c>
      <c r="C61" s="19">
        <v>907</v>
      </c>
      <c r="D61" s="52">
        <v>409</v>
      </c>
      <c r="E61" s="20" t="s">
        <v>14</v>
      </c>
      <c r="F61" s="21" t="s">
        <v>2</v>
      </c>
      <c r="G61" s="49">
        <v>261747.25</v>
      </c>
      <c r="H61" s="49">
        <v>67503.232680000001</v>
      </c>
      <c r="I61" s="28">
        <v>300000</v>
      </c>
    </row>
    <row r="62" spans="1:12" ht="15.6" x14ac:dyDescent="0.3">
      <c r="A62" s="29"/>
      <c r="B62" s="53" t="s">
        <v>5</v>
      </c>
      <c r="C62" s="19">
        <v>907</v>
      </c>
      <c r="D62" s="52">
        <v>409</v>
      </c>
      <c r="E62" s="20" t="s">
        <v>14</v>
      </c>
      <c r="F62" s="21" t="s">
        <v>3</v>
      </c>
      <c r="G62" s="49">
        <v>261747.25</v>
      </c>
      <c r="H62" s="49">
        <v>67503.232680000001</v>
      </c>
      <c r="I62" s="28">
        <v>300000</v>
      </c>
    </row>
    <row r="63" spans="1:12" ht="62.4" x14ac:dyDescent="0.3">
      <c r="A63" s="29"/>
      <c r="B63" s="53" t="s">
        <v>9</v>
      </c>
      <c r="C63" s="19">
        <v>907</v>
      </c>
      <c r="D63" s="52">
        <v>409</v>
      </c>
      <c r="E63" s="20" t="s">
        <v>100</v>
      </c>
      <c r="F63" s="21"/>
      <c r="G63" s="49">
        <f>G64</f>
        <v>88747.4</v>
      </c>
      <c r="H63" s="49">
        <v>0</v>
      </c>
      <c r="I63" s="28">
        <v>0</v>
      </c>
    </row>
    <row r="64" spans="1:12" ht="15.6" x14ac:dyDescent="0.3">
      <c r="A64" s="29"/>
      <c r="B64" s="53" t="s">
        <v>5</v>
      </c>
      <c r="C64" s="19">
        <v>907</v>
      </c>
      <c r="D64" s="52">
        <v>409</v>
      </c>
      <c r="E64" s="20" t="s">
        <v>100</v>
      </c>
      <c r="F64" s="21">
        <v>244</v>
      </c>
      <c r="G64" s="49">
        <v>88747.4</v>
      </c>
      <c r="H64" s="49">
        <v>0</v>
      </c>
      <c r="I64" s="28">
        <v>0</v>
      </c>
    </row>
    <row r="65" spans="1:9" ht="78" x14ac:dyDescent="0.3">
      <c r="A65" s="29"/>
      <c r="B65" s="53" t="s">
        <v>11</v>
      </c>
      <c r="C65" s="19">
        <v>907</v>
      </c>
      <c r="D65" s="52">
        <v>409</v>
      </c>
      <c r="E65" s="20" t="s">
        <v>10</v>
      </c>
      <c r="F65" s="21" t="s">
        <v>2</v>
      </c>
      <c r="G65" s="49">
        <v>10000</v>
      </c>
      <c r="H65" s="77">
        <v>1432637.2186</v>
      </c>
      <c r="I65" s="28">
        <v>1000000</v>
      </c>
    </row>
    <row r="66" spans="1:9" ht="31.2" x14ac:dyDescent="0.3">
      <c r="A66" s="29"/>
      <c r="B66" s="53" t="s">
        <v>8</v>
      </c>
      <c r="C66" s="19">
        <v>907</v>
      </c>
      <c r="D66" s="52">
        <v>409</v>
      </c>
      <c r="E66" s="20" t="s">
        <v>10</v>
      </c>
      <c r="F66" s="21" t="s">
        <v>6</v>
      </c>
      <c r="G66" s="49">
        <v>10000</v>
      </c>
      <c r="H66" s="50">
        <v>1432637.2186</v>
      </c>
      <c r="I66" s="28">
        <v>1000000</v>
      </c>
    </row>
    <row r="67" spans="1:9" ht="62.4" x14ac:dyDescent="0.3">
      <c r="A67" s="29"/>
      <c r="B67" s="53" t="s">
        <v>9</v>
      </c>
      <c r="C67" s="19">
        <v>907</v>
      </c>
      <c r="D67" s="52">
        <v>409</v>
      </c>
      <c r="E67" s="20" t="s">
        <v>7</v>
      </c>
      <c r="F67" s="21"/>
      <c r="G67" s="49">
        <f>G68</f>
        <v>2607.5</v>
      </c>
      <c r="H67" s="49">
        <v>0</v>
      </c>
      <c r="I67" s="28">
        <v>0</v>
      </c>
    </row>
    <row r="68" spans="1:9" ht="31.2" x14ac:dyDescent="0.3">
      <c r="A68" s="29"/>
      <c r="B68" s="53" t="s">
        <v>8</v>
      </c>
      <c r="C68" s="19">
        <v>907</v>
      </c>
      <c r="D68" s="52">
        <v>409</v>
      </c>
      <c r="E68" s="20" t="s">
        <v>7</v>
      </c>
      <c r="F68" s="21">
        <v>414</v>
      </c>
      <c r="G68" s="49">
        <v>2607.5</v>
      </c>
      <c r="H68" s="50">
        <v>0</v>
      </c>
      <c r="I68" s="28">
        <v>0</v>
      </c>
    </row>
    <row r="69" spans="1:9" ht="62.4" x14ac:dyDescent="0.3">
      <c r="A69" s="29"/>
      <c r="B69" s="53" t="s">
        <v>99</v>
      </c>
      <c r="C69" s="19">
        <v>907</v>
      </c>
      <c r="D69" s="52">
        <v>409</v>
      </c>
      <c r="E69" s="20" t="s">
        <v>4</v>
      </c>
      <c r="F69" s="21" t="s">
        <v>2</v>
      </c>
      <c r="G69" s="22">
        <f>G70</f>
        <v>44679.187089999999</v>
      </c>
      <c r="H69" s="22">
        <v>476475.02843000001</v>
      </c>
      <c r="I69" s="28">
        <v>633000</v>
      </c>
    </row>
    <row r="70" spans="1:9" ht="15.6" x14ac:dyDescent="0.3">
      <c r="A70" s="29"/>
      <c r="B70" s="53" t="s">
        <v>5</v>
      </c>
      <c r="C70" s="19">
        <v>907</v>
      </c>
      <c r="D70" s="52">
        <v>409</v>
      </c>
      <c r="E70" s="20" t="s">
        <v>4</v>
      </c>
      <c r="F70" s="21" t="s">
        <v>3</v>
      </c>
      <c r="G70" s="22">
        <v>44679.187089999999</v>
      </c>
      <c r="H70" s="22">
        <v>476475.02843000001</v>
      </c>
      <c r="I70" s="4">
        <v>633000</v>
      </c>
    </row>
    <row r="71" spans="1:9" ht="15.6" x14ac:dyDescent="0.3">
      <c r="A71" s="29"/>
      <c r="B71" s="23" t="s">
        <v>84</v>
      </c>
      <c r="C71" s="19"/>
      <c r="D71" s="52"/>
      <c r="E71" s="20"/>
      <c r="F71" s="21"/>
      <c r="G71" s="64">
        <f>G73</f>
        <v>58816.899360000003</v>
      </c>
      <c r="H71" s="64">
        <f t="shared" ref="H71:I71" si="8">H73</f>
        <v>69561</v>
      </c>
      <c r="I71" s="64">
        <f t="shared" si="8"/>
        <v>95780</v>
      </c>
    </row>
    <row r="72" spans="1:9" ht="46.8" x14ac:dyDescent="0.3">
      <c r="A72" s="29"/>
      <c r="B72" s="53" t="s">
        <v>13</v>
      </c>
      <c r="C72" s="19">
        <v>907</v>
      </c>
      <c r="D72" s="52">
        <v>409</v>
      </c>
      <c r="E72" s="20" t="s">
        <v>12</v>
      </c>
      <c r="F72" s="21" t="s">
        <v>2</v>
      </c>
      <c r="G72" s="22">
        <f>G73</f>
        <v>58816.899360000003</v>
      </c>
      <c r="H72" s="22">
        <f>H73</f>
        <v>69561</v>
      </c>
      <c r="I72" s="4">
        <f>I73</f>
        <v>95780</v>
      </c>
    </row>
    <row r="73" spans="1:9" ht="15.6" x14ac:dyDescent="0.3">
      <c r="A73" s="57"/>
      <c r="B73" s="89" t="s">
        <v>5</v>
      </c>
      <c r="C73" s="90">
        <v>907</v>
      </c>
      <c r="D73" s="91">
        <v>409</v>
      </c>
      <c r="E73" s="92" t="s">
        <v>12</v>
      </c>
      <c r="F73" s="93" t="s">
        <v>3</v>
      </c>
      <c r="G73" s="94">
        <v>58816.899360000003</v>
      </c>
      <c r="H73" s="94">
        <v>69561</v>
      </c>
      <c r="I73" s="95">
        <v>95780</v>
      </c>
    </row>
    <row r="74" spans="1:9" ht="15.6" x14ac:dyDescent="0.3">
      <c r="A74" s="30"/>
      <c r="B74" s="3" t="s">
        <v>0</v>
      </c>
      <c r="C74" s="2"/>
      <c r="D74" s="2"/>
      <c r="E74" s="2"/>
      <c r="F74" s="2"/>
      <c r="G74" s="1">
        <f>G53</f>
        <v>1391575.11604</v>
      </c>
      <c r="H74" s="1">
        <f t="shared" ref="H74:I74" si="9">H53</f>
        <v>2263051.7797099999</v>
      </c>
      <c r="I74" s="1">
        <f t="shared" si="9"/>
        <v>2028780</v>
      </c>
    </row>
    <row r="75" spans="1:9" ht="12.75" customHeight="1" x14ac:dyDescent="0.3">
      <c r="B75" s="58"/>
      <c r="C75" s="58"/>
      <c r="D75" s="58"/>
      <c r="E75" s="58"/>
      <c r="F75" s="58"/>
      <c r="G75" s="58"/>
      <c r="H75" s="58"/>
      <c r="I75" s="59" t="s">
        <v>95</v>
      </c>
    </row>
    <row r="76" spans="1:9" ht="12.75" customHeight="1" x14ac:dyDescent="0.25">
      <c r="B76" s="58"/>
      <c r="C76" s="58"/>
      <c r="D76" s="58"/>
      <c r="E76" s="58"/>
      <c r="F76" s="58"/>
      <c r="G76" s="60"/>
      <c r="H76" s="58"/>
      <c r="I76" s="58"/>
    </row>
    <row r="77" spans="1:9" ht="12.75" customHeight="1" x14ac:dyDescent="0.25">
      <c r="B77" s="58"/>
      <c r="C77" s="58"/>
      <c r="D77" s="58"/>
      <c r="E77" s="58"/>
      <c r="F77" s="58"/>
      <c r="G77" s="61"/>
      <c r="H77" s="58"/>
      <c r="I77" s="58"/>
    </row>
    <row r="78" spans="1:9" ht="12.75" customHeight="1" x14ac:dyDescent="0.25">
      <c r="B78" s="62"/>
      <c r="C78" s="62"/>
      <c r="D78" s="62"/>
      <c r="E78" s="62"/>
      <c r="F78" s="62"/>
      <c r="G78" s="63"/>
      <c r="H78" s="62"/>
      <c r="I78" s="62"/>
    </row>
    <row r="79" spans="1:9" ht="12.75" customHeight="1" x14ac:dyDescent="0.25">
      <c r="B79" s="62"/>
      <c r="C79" s="62"/>
      <c r="D79" s="62"/>
      <c r="E79" s="62"/>
      <c r="F79" s="62"/>
      <c r="G79" s="63"/>
      <c r="H79" s="62"/>
      <c r="I79" s="62"/>
    </row>
    <row r="80" spans="1:9" ht="12.75" customHeight="1" x14ac:dyDescent="0.25">
      <c r="B80" s="62"/>
      <c r="C80" s="62"/>
      <c r="D80" s="62"/>
      <c r="E80" s="62"/>
      <c r="F80" s="62"/>
      <c r="G80" s="62"/>
      <c r="H80" s="62"/>
      <c r="I80" s="62"/>
    </row>
    <row r="81" spans="2:9" ht="12.75" customHeight="1" x14ac:dyDescent="0.25">
      <c r="B81" s="62"/>
      <c r="C81" s="62"/>
      <c r="D81" s="62"/>
      <c r="E81" s="62"/>
      <c r="F81" s="62"/>
      <c r="G81" s="62"/>
      <c r="H81" s="62"/>
      <c r="I81" s="62"/>
    </row>
  </sheetData>
  <mergeCells count="27">
    <mergeCell ref="A10:I10"/>
    <mergeCell ref="A17:I17"/>
    <mergeCell ref="A49:A50"/>
    <mergeCell ref="A43:A44"/>
    <mergeCell ref="B43:B44"/>
    <mergeCell ref="G43:G44"/>
    <mergeCell ref="H43:H44"/>
    <mergeCell ref="I43:I44"/>
    <mergeCell ref="B46:I46"/>
    <mergeCell ref="B48:F48"/>
    <mergeCell ref="B49:B50"/>
    <mergeCell ref="C49:F49"/>
    <mergeCell ref="G49:G50"/>
    <mergeCell ref="H49:H50"/>
    <mergeCell ref="B21:B23"/>
    <mergeCell ref="G21:G23"/>
    <mergeCell ref="H21:H23"/>
    <mergeCell ref="I49:I50"/>
    <mergeCell ref="C43:F43"/>
    <mergeCell ref="A21:A23"/>
    <mergeCell ref="A18:I18"/>
    <mergeCell ref="A19:I19"/>
    <mergeCell ref="I21:I23"/>
    <mergeCell ref="C22:C23"/>
    <mergeCell ref="D22:D23"/>
    <mergeCell ref="E22:E23"/>
    <mergeCell ref="F22:F23"/>
  </mergeCells>
  <pageMargins left="0.78740157480314965" right="0.39370078740157483" top="0.39370078740157483" bottom="0.39370078740157483" header="0" footer="0"/>
  <pageSetup paperSize="9" scale="47" firstPageNumber="194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</vt:lpstr>
      <vt:lpstr>'18'!Заголовки_для_печати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Привалов Александр Сергеевич</dc:creator>
  <cp:lastModifiedBy>Катрук Татьяна Олеговна</cp:lastModifiedBy>
  <cp:lastPrinted>2025-12-22T22:03:44Z</cp:lastPrinted>
  <dcterms:created xsi:type="dcterms:W3CDTF">2025-01-29T23:54:32Z</dcterms:created>
  <dcterms:modified xsi:type="dcterms:W3CDTF">2025-12-24T02:08:32Z</dcterms:modified>
</cp:coreProperties>
</file>